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w-finances/Desktop/Annual Budgets/2023 Budget/Quarterly Reports/"/>
    </mc:Choice>
  </mc:AlternateContent>
  <xr:revisionPtr revIDLastSave="0" documentId="13_ncr:1_{F956E9D6-1B07-C04A-B1A5-460E2EA07BA8}" xr6:coauthVersionLast="47" xr6:coauthVersionMax="47" xr10:uidLastSave="{00000000-0000-0000-0000-000000000000}"/>
  <bookViews>
    <workbookView xWindow="60" yWindow="500" windowWidth="19180" windowHeight="14400" activeTab="1" xr2:uid="{00000000-000D-0000-FFFF-FFFF00000000}"/>
  </bookViews>
  <sheets>
    <sheet name="Budget vs. Actuals" sheetId="1" state="hidden" r:id="rId1"/>
    <sheet name="Q2 202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2" l="1"/>
  <c r="C17" i="2" l="1"/>
  <c r="D14" i="2" l="1"/>
  <c r="D13" i="2"/>
  <c r="D12" i="2"/>
  <c r="D11" i="2"/>
  <c r="D10" i="2"/>
  <c r="C18" i="2" l="1"/>
  <c r="D7" i="2"/>
  <c r="B15" i="2"/>
  <c r="G18" i="1"/>
  <c r="G16" i="1"/>
  <c r="B17" i="2" l="1"/>
  <c r="B18" i="2" s="1"/>
  <c r="D15" i="2"/>
</calcChain>
</file>

<file path=xl/sharedStrings.xml><?xml version="1.0" encoding="utf-8"?>
<sst xmlns="http://schemas.openxmlformats.org/spreadsheetml/2006/main" count="45" uniqueCount="33">
  <si>
    <t>Jan 2020</t>
  </si>
  <si>
    <t>Feb 2020</t>
  </si>
  <si>
    <t>Mar 2020</t>
  </si>
  <si>
    <t>Total</t>
  </si>
  <si>
    <t>Actual</t>
  </si>
  <si>
    <t>Income</t>
  </si>
  <si>
    <t>Expenses</t>
  </si>
  <si>
    <t>Total Expenses</t>
  </si>
  <si>
    <t>Net Operating Income</t>
  </si>
  <si>
    <t>Hope Church Toronto West</t>
  </si>
  <si>
    <t>January - March, 2020</t>
  </si>
  <si>
    <t xml:space="preserve"> Actuals: 2020</t>
  </si>
  <si>
    <t>Total Offerings</t>
  </si>
  <si>
    <t>BUILDING AND PROPERTY</t>
  </si>
  <si>
    <t>MINISTRIES</t>
  </si>
  <si>
    <t>ADMINISTRATION</t>
  </si>
  <si>
    <t>PERSONNEL</t>
  </si>
  <si>
    <t>MISSIONS &amp; OUTREACH</t>
  </si>
  <si>
    <t>Q1 Actual</t>
  </si>
  <si>
    <t>Q1 Budget</t>
  </si>
  <si>
    <t>Variance</t>
  </si>
  <si>
    <t>Excess of budget over Expenses</t>
  </si>
  <si>
    <t>Income variance explained:</t>
  </si>
  <si>
    <t>Expenses variance explained:</t>
  </si>
  <si>
    <t>Positive variance means that actual income is MORE than the budgeted income</t>
  </si>
  <si>
    <t>Negative variance means that actual income is LESS than the budgeted income</t>
  </si>
  <si>
    <t>Positive variances mean that actual expenses are LESS than the budgeted expenses</t>
  </si>
  <si>
    <t>Negative variances mean that actual expenses are MORE than the budgeted expenses</t>
  </si>
  <si>
    <t xml:space="preserve"> Actuals Vs. Budget: 2023</t>
  </si>
  <si>
    <t>Total Offerings &amp; Earned Interest</t>
  </si>
  <si>
    <t>Apr - Jun 2023</t>
  </si>
  <si>
    <t>Q2 Budget</t>
  </si>
  <si>
    <t>Q2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</si>
</sst>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.00\ _€"/>
    <numFmt numFmtId="165" formatCode="&quot;$&quot;* #,##0.00\ _€"/>
    <numFmt numFmtId="166" formatCode="&quot;$&quot;* #,##0\ _€"/>
  </numFmts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 Light"/>
      <family val="2"/>
      <scheme val="major"/>
    </font>
    <font>
      <sz val="12"/>
      <color indexed="8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2" fillId="0" borderId="0" xfId="0" applyFont="1"/>
    <xf numFmtId="44" fontId="3" fillId="0" borderId="0" xfId="0" applyNumberFormat="1" applyFont="1"/>
    <xf numFmtId="9" fontId="3" fillId="0" borderId="0" xfId="1" applyFont="1"/>
    <xf numFmtId="9" fontId="3" fillId="0" borderId="0" xfId="1" applyFont="1" applyBorder="1"/>
    <xf numFmtId="10" fontId="3" fillId="0" borderId="0" xfId="1" applyNumberFormat="1" applyFont="1"/>
    <xf numFmtId="10" fontId="3" fillId="0" borderId="0" xfId="1" applyNumberFormat="1" applyFont="1" applyBorder="1"/>
    <xf numFmtId="166" fontId="3" fillId="0" borderId="2" xfId="0" applyNumberFormat="1" applyFont="1" applyBorder="1" applyAlignment="1">
      <alignment horizontal="right" wrapText="1"/>
    </xf>
    <xf numFmtId="166" fontId="3" fillId="0" borderId="0" xfId="0" applyNumberFormat="1" applyFont="1" applyAlignment="1">
      <alignment horizontal="right" wrapText="1"/>
    </xf>
    <xf numFmtId="166" fontId="3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zoomScale="150" zoomScaleNormal="150" workbookViewId="0">
      <selection activeCell="I12" sqref="I12"/>
    </sheetView>
  </sheetViews>
  <sheetFormatPr baseColWidth="10" defaultColWidth="8.83203125" defaultRowHeight="16" x14ac:dyDescent="0.2"/>
  <cols>
    <col min="1" max="1" width="22.5" style="1" bestFit="1" customWidth="1"/>
    <col min="2" max="2" width="11.83203125" style="1" bestFit="1" customWidth="1"/>
    <col min="3" max="3" width="12.1640625" style="1" bestFit="1" customWidth="1"/>
    <col min="4" max="4" width="11.1640625" style="1" bestFit="1" customWidth="1"/>
    <col min="5" max="5" width="12.1640625" style="1" bestFit="1" customWidth="1"/>
    <col min="6" max="6" width="1" style="1" customWidth="1"/>
    <col min="7" max="7" width="12.1640625" style="1" bestFit="1" customWidth="1"/>
    <col min="8" max="8" width="11.5" style="1" bestFit="1" customWidth="1"/>
    <col min="9" max="16384" width="8.83203125" style="1"/>
  </cols>
  <sheetData>
    <row r="1" spans="1:8" x14ac:dyDescent="0.2">
      <c r="A1" s="8"/>
      <c r="B1" s="18" t="s">
        <v>9</v>
      </c>
      <c r="C1" s="18"/>
      <c r="D1" s="18"/>
      <c r="E1" s="18"/>
    </row>
    <row r="2" spans="1:8" x14ac:dyDescent="0.2">
      <c r="A2" s="8"/>
      <c r="B2" s="18" t="s">
        <v>11</v>
      </c>
      <c r="C2" s="18"/>
      <c r="D2" s="18"/>
      <c r="E2" s="18"/>
    </row>
    <row r="3" spans="1:8" x14ac:dyDescent="0.2">
      <c r="A3" s="8"/>
      <c r="B3" s="18" t="s">
        <v>10</v>
      </c>
      <c r="C3" s="18"/>
      <c r="D3" s="18"/>
      <c r="E3" s="18"/>
    </row>
    <row r="5" spans="1:8" ht="17" x14ac:dyDescent="0.2">
      <c r="A5" s="2"/>
      <c r="B5" s="3" t="s">
        <v>0</v>
      </c>
      <c r="C5" s="3" t="s">
        <v>1</v>
      </c>
      <c r="D5" s="3" t="s">
        <v>2</v>
      </c>
      <c r="E5" s="3" t="s">
        <v>3</v>
      </c>
      <c r="G5" s="3"/>
      <c r="H5" s="1" t="s">
        <v>20</v>
      </c>
    </row>
    <row r="6" spans="1:8" ht="17" x14ac:dyDescent="0.2">
      <c r="A6" s="2"/>
      <c r="B6" s="3" t="s">
        <v>4</v>
      </c>
      <c r="C6" s="3" t="s">
        <v>4</v>
      </c>
      <c r="D6" s="3" t="s">
        <v>4</v>
      </c>
      <c r="E6" s="3" t="s">
        <v>18</v>
      </c>
      <c r="G6" s="3" t="s">
        <v>19</v>
      </c>
    </row>
    <row r="7" spans="1:8" ht="17" x14ac:dyDescent="0.2">
      <c r="A7" s="4" t="s">
        <v>5</v>
      </c>
      <c r="B7" s="5"/>
      <c r="C7" s="5"/>
      <c r="D7" s="5"/>
      <c r="E7" s="5"/>
      <c r="G7" s="5"/>
    </row>
    <row r="8" spans="1:8" ht="18" thickBot="1" x14ac:dyDescent="0.25">
      <c r="A8" s="4" t="s">
        <v>12</v>
      </c>
      <c r="B8" s="7">
        <v>53949.05</v>
      </c>
      <c r="C8" s="7">
        <v>60321.630000000005</v>
      </c>
      <c r="D8" s="7">
        <v>95158.92</v>
      </c>
      <c r="E8" s="7">
        <v>209429.6</v>
      </c>
      <c r="G8" s="7">
        <v>227207.34</v>
      </c>
    </row>
    <row r="9" spans="1:8" ht="17" thickTop="1" x14ac:dyDescent="0.2">
      <c r="A9" s="4"/>
      <c r="B9" s="6"/>
      <c r="C9" s="6"/>
      <c r="D9" s="6"/>
      <c r="E9" s="6"/>
      <c r="G9" s="6"/>
    </row>
    <row r="10" spans="1:8" ht="17" x14ac:dyDescent="0.2">
      <c r="A10" s="4" t="s">
        <v>6</v>
      </c>
      <c r="B10" s="5"/>
      <c r="C10" s="5"/>
      <c r="D10" s="5"/>
      <c r="E10" s="5"/>
      <c r="G10" s="5"/>
    </row>
    <row r="11" spans="1:8" ht="17" x14ac:dyDescent="0.2">
      <c r="A11" s="4" t="s">
        <v>13</v>
      </c>
      <c r="B11" s="6">
        <v>12283.56</v>
      </c>
      <c r="C11" s="6">
        <v>20780.64</v>
      </c>
      <c r="D11" s="6">
        <v>8077.14</v>
      </c>
      <c r="E11" s="6">
        <v>41141.339999999997</v>
      </c>
      <c r="G11" s="6">
        <v>37160</v>
      </c>
    </row>
    <row r="12" spans="1:8" ht="17" x14ac:dyDescent="0.2">
      <c r="A12" s="4" t="s">
        <v>14</v>
      </c>
      <c r="B12" s="6">
        <v>2763.4100000000003</v>
      </c>
      <c r="C12" s="6">
        <v>6473.34</v>
      </c>
      <c r="D12" s="6">
        <v>1866.88</v>
      </c>
      <c r="E12" s="6">
        <v>11103.630000000001</v>
      </c>
      <c r="G12" s="6">
        <v>21232.01</v>
      </c>
      <c r="H12" s="9"/>
    </row>
    <row r="13" spans="1:8" ht="17" x14ac:dyDescent="0.2">
      <c r="A13" s="4" t="s">
        <v>15</v>
      </c>
      <c r="B13" s="6">
        <v>4838.4400000000005</v>
      </c>
      <c r="C13" s="6">
        <v>3212.6899999999996</v>
      </c>
      <c r="D13" s="6">
        <v>5677.579999999999</v>
      </c>
      <c r="E13" s="6">
        <v>13728.71</v>
      </c>
      <c r="G13" s="6">
        <v>12535</v>
      </c>
    </row>
    <row r="14" spans="1:8" ht="17" x14ac:dyDescent="0.2">
      <c r="A14" s="4" t="s">
        <v>16</v>
      </c>
      <c r="B14" s="6">
        <v>44721.13</v>
      </c>
      <c r="C14" s="6">
        <v>42463.42</v>
      </c>
      <c r="D14" s="6">
        <v>43555.71</v>
      </c>
      <c r="E14" s="6">
        <v>130740.25999999998</v>
      </c>
      <c r="G14" s="6">
        <v>143602.88</v>
      </c>
    </row>
    <row r="15" spans="1:8" ht="17" x14ac:dyDescent="0.2">
      <c r="A15" s="4" t="s">
        <v>17</v>
      </c>
      <c r="B15" s="6">
        <v>3260</v>
      </c>
      <c r="C15" s="6">
        <v>28339.99</v>
      </c>
      <c r="D15" s="6">
        <v>9302.4599999999991</v>
      </c>
      <c r="E15" s="6">
        <v>40902.449999999997</v>
      </c>
      <c r="G15" s="6">
        <v>21820</v>
      </c>
    </row>
    <row r="16" spans="1:8" ht="18" thickBot="1" x14ac:dyDescent="0.25">
      <c r="A16" s="4" t="s">
        <v>7</v>
      </c>
      <c r="B16" s="7">
        <v>67866.539999999994</v>
      </c>
      <c r="C16" s="7">
        <v>101270.08</v>
      </c>
      <c r="D16" s="7">
        <v>68479.76999999999</v>
      </c>
      <c r="E16" s="7">
        <v>237616.38999999998</v>
      </c>
      <c r="G16" s="7">
        <f>SUM(G11:G15)</f>
        <v>236349.89</v>
      </c>
    </row>
    <row r="17" spans="1:7" ht="17" thickTop="1" x14ac:dyDescent="0.2">
      <c r="A17" s="4"/>
      <c r="B17" s="6"/>
      <c r="C17" s="6"/>
      <c r="D17" s="6"/>
      <c r="E17" s="6"/>
      <c r="G17" s="6"/>
    </row>
    <row r="18" spans="1:7" ht="18" thickBot="1" x14ac:dyDescent="0.25">
      <c r="A18" s="4" t="s">
        <v>8</v>
      </c>
      <c r="B18" s="7">
        <v>-13917.489999999991</v>
      </c>
      <c r="C18" s="7">
        <v>-40948.449999999997</v>
      </c>
      <c r="D18" s="7">
        <v>26679.150000000009</v>
      </c>
      <c r="E18" s="7">
        <v>-28186.789999999979</v>
      </c>
      <c r="G18" s="7">
        <f>G8-G16</f>
        <v>-9142.5500000000175</v>
      </c>
    </row>
    <row r="19" spans="1:7" ht="17" thickTop="1" x14ac:dyDescent="0.2"/>
  </sheetData>
  <mergeCells count="3">
    <mergeCell ref="B1:E1"/>
    <mergeCell ref="B2:E2"/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58980-1350-3642-AC6D-C169FF4C5721}">
  <dimension ref="A1:D24"/>
  <sheetViews>
    <sheetView tabSelected="1" topLeftCell="A2" zoomScale="140" zoomScaleNormal="140" workbookViewId="0">
      <selection activeCell="B12" sqref="B12"/>
    </sheetView>
  </sheetViews>
  <sheetFormatPr baseColWidth="10" defaultColWidth="8.83203125" defaultRowHeight="16" x14ac:dyDescent="0.2"/>
  <cols>
    <col min="1" max="1" width="28.6640625" style="1" customWidth="1"/>
    <col min="2" max="3" width="13.83203125" style="1" customWidth="1"/>
    <col min="4" max="16384" width="8.83203125" style="1"/>
  </cols>
  <sheetData>
    <row r="1" spans="1:4" x14ac:dyDescent="0.2">
      <c r="A1" s="18" t="s">
        <v>9</v>
      </c>
      <c r="B1" s="18"/>
      <c r="C1" s="18"/>
      <c r="D1" s="18"/>
    </row>
    <row r="2" spans="1:4" x14ac:dyDescent="0.2">
      <c r="A2" s="18" t="s">
        <v>28</v>
      </c>
      <c r="B2" s="18"/>
      <c r="C2" s="18"/>
      <c r="D2" s="18"/>
    </row>
    <row r="3" spans="1:4" x14ac:dyDescent="0.2">
      <c r="A3" s="18" t="s">
        <v>30</v>
      </c>
      <c r="B3" s="18"/>
      <c r="C3" s="18"/>
      <c r="D3" s="18"/>
    </row>
    <row r="5" spans="1:4" ht="17" x14ac:dyDescent="0.2">
      <c r="A5" s="2"/>
      <c r="B5" s="3" t="s">
        <v>31</v>
      </c>
      <c r="C5" s="3" t="s">
        <v>32</v>
      </c>
      <c r="D5" s="3" t="s">
        <v>20</v>
      </c>
    </row>
    <row r="6" spans="1:4" ht="17" x14ac:dyDescent="0.2">
      <c r="A6" s="4" t="s">
        <v>5</v>
      </c>
      <c r="B6" s="5"/>
      <c r="C6" s="5"/>
    </row>
    <row r="7" spans="1:4" ht="18" thickBot="1" x14ac:dyDescent="0.25">
      <c r="A7" s="4" t="s">
        <v>29</v>
      </c>
      <c r="B7" s="14">
        <v>157500</v>
      </c>
      <c r="C7" s="14">
        <v>164938.63</v>
      </c>
      <c r="D7" s="12">
        <f>(C7-B7)/C7</f>
        <v>4.5099380296780713E-2</v>
      </c>
    </row>
    <row r="8" spans="1:4" ht="17" thickTop="1" x14ac:dyDescent="0.2">
      <c r="A8" s="4"/>
      <c r="B8" s="15"/>
      <c r="C8" s="15"/>
      <c r="D8" s="10"/>
    </row>
    <row r="9" spans="1:4" ht="17" x14ac:dyDescent="0.2">
      <c r="A9" s="4" t="s">
        <v>6</v>
      </c>
      <c r="B9" s="16"/>
      <c r="C9" s="16"/>
      <c r="D9" s="11"/>
    </row>
    <row r="10" spans="1:4" ht="17" x14ac:dyDescent="0.2">
      <c r="A10" s="4" t="s">
        <v>13</v>
      </c>
      <c r="B10" s="15">
        <v>35000</v>
      </c>
      <c r="C10" s="15">
        <v>32297.4</v>
      </c>
      <c r="D10" s="12">
        <f t="shared" ref="D10:D15" si="0">(B10-C10)/B10</f>
        <v>7.7217142857142818E-2</v>
      </c>
    </row>
    <row r="11" spans="1:4" ht="17" x14ac:dyDescent="0.2">
      <c r="A11" s="4" t="s">
        <v>14</v>
      </c>
      <c r="B11" s="15">
        <v>8750</v>
      </c>
      <c r="C11" s="15">
        <v>16301.83</v>
      </c>
      <c r="D11" s="12">
        <f t="shared" si="0"/>
        <v>-0.86306628571428567</v>
      </c>
    </row>
    <row r="12" spans="1:4" ht="17" x14ac:dyDescent="0.2">
      <c r="A12" s="4" t="s">
        <v>15</v>
      </c>
      <c r="B12" s="15">
        <v>15000</v>
      </c>
      <c r="C12" s="15">
        <v>16851.330000000002</v>
      </c>
      <c r="D12" s="12">
        <f t="shared" si="0"/>
        <v>-0.12342200000000011</v>
      </c>
    </row>
    <row r="13" spans="1:4" ht="17" x14ac:dyDescent="0.2">
      <c r="A13" s="4" t="s">
        <v>16</v>
      </c>
      <c r="B13" s="15">
        <v>142500</v>
      </c>
      <c r="C13" s="15">
        <v>160409.89000000001</v>
      </c>
      <c r="D13" s="12">
        <f t="shared" si="0"/>
        <v>-0.12568343859649134</v>
      </c>
    </row>
    <row r="14" spans="1:4" ht="17" x14ac:dyDescent="0.2">
      <c r="A14" s="4" t="s">
        <v>17</v>
      </c>
      <c r="B14" s="15">
        <v>38750</v>
      </c>
      <c r="C14" s="15">
        <v>20757.45</v>
      </c>
      <c r="D14" s="12">
        <f t="shared" si="0"/>
        <v>0.46432387096774191</v>
      </c>
    </row>
    <row r="15" spans="1:4" ht="18" thickBot="1" x14ac:dyDescent="0.25">
      <c r="A15" s="4" t="s">
        <v>7</v>
      </c>
      <c r="B15" s="14">
        <f>SUM(B10:B14)</f>
        <v>240000</v>
      </c>
      <c r="C15" s="14">
        <f>SUM(C10:C14)</f>
        <v>246617.90000000002</v>
      </c>
      <c r="D15" s="12">
        <f t="shared" si="0"/>
        <v>-2.757458333333343E-2</v>
      </c>
    </row>
    <row r="16" spans="1:4" ht="17" thickTop="1" x14ac:dyDescent="0.2">
      <c r="A16" s="4"/>
      <c r="B16" s="17"/>
      <c r="C16" s="17"/>
      <c r="D16" s="11"/>
    </row>
    <row r="17" spans="1:4" ht="18" thickBot="1" x14ac:dyDescent="0.25">
      <c r="A17" s="4" t="s">
        <v>21</v>
      </c>
      <c r="B17" s="14">
        <f>B7-B15</f>
        <v>-82500</v>
      </c>
      <c r="C17" s="14">
        <f>C7-C15</f>
        <v>-81679.270000000019</v>
      </c>
      <c r="D17" s="11"/>
    </row>
    <row r="18" spans="1:4" ht="17" thickTop="1" x14ac:dyDescent="0.2">
      <c r="B18" s="13">
        <f>B17/B7</f>
        <v>-0.52380952380952384</v>
      </c>
      <c r="C18" s="13">
        <f>C17/C7</f>
        <v>-0.49521006692004182</v>
      </c>
      <c r="D18" s="11"/>
    </row>
    <row r="20" spans="1:4" x14ac:dyDescent="0.2">
      <c r="A20" s="1" t="s">
        <v>22</v>
      </c>
      <c r="B20" s="1" t="s">
        <v>24</v>
      </c>
    </row>
    <row r="21" spans="1:4" x14ac:dyDescent="0.2">
      <c r="B21" s="1" t="s">
        <v>25</v>
      </c>
    </row>
    <row r="23" spans="1:4" x14ac:dyDescent="0.2">
      <c r="A23" s="1" t="s">
        <v>23</v>
      </c>
      <c r="B23" s="1" t="s">
        <v>26</v>
      </c>
    </row>
    <row r="24" spans="1:4" x14ac:dyDescent="0.2">
      <c r="B24" s="1" t="s">
        <v>27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vs. Actuals</vt:lpstr>
      <vt:lpstr>Q2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2020-05-03T18:21:03Z</dcterms:created>
  <dcterms:modified xsi:type="dcterms:W3CDTF">2023-09-20T22:01:12Z</dcterms:modified>
</cp:coreProperties>
</file>